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Бланк заказа" sheetId="1" r:id="rId1"/>
    <sheet name="Пример заполнения бланка" sheetId="2" r:id="rId2"/>
  </sheets>
  <definedNames>
    <definedName name="_xlnm.Print_Area" localSheetId="0">'Бланк заказа'!$B$1:$L$52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K23" i="1"/>
  <c r="K65" i="2" l="1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66" i="2" l="1"/>
  <c r="K38" i="1"/>
  <c r="K39" i="1"/>
  <c r="K40" i="1"/>
  <c r="K41" i="1"/>
  <c r="K42" i="1"/>
  <c r="K43" i="1"/>
  <c r="K20" i="1"/>
  <c r="K48" i="1" s="1"/>
  <c r="K21" i="1"/>
  <c r="K49" i="1" s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19" i="1"/>
  <c r="K46" i="1" l="1"/>
  <c r="K47" i="1"/>
  <c r="K44" i="1"/>
</calcChain>
</file>

<file path=xl/comments1.xml><?xml version="1.0" encoding="utf-8"?>
<comments xmlns="http://schemas.openxmlformats.org/spreadsheetml/2006/main">
  <authors>
    <author>Автор</author>
  </authors>
  <commentList>
    <comment ref="H1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4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только для фасада-витрины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только для фасада-витрины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только для фасада-витрины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только для фасада-витрины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только для фасада-витрины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только для фасада-витрины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только для фасада-витрины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только для фасада-витрины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только для фасада-витрины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только для фасада-витрины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только для фасада-витрины</t>
        </r>
      </text>
    </comment>
  </commentList>
</comments>
</file>

<file path=xl/sharedStrings.xml><?xml version="1.0" encoding="utf-8"?>
<sst xmlns="http://schemas.openxmlformats.org/spreadsheetml/2006/main" count="121" uniqueCount="86">
  <si>
    <t>Дата заказа:</t>
  </si>
  <si>
    <t>Компания:</t>
  </si>
  <si>
    <t>Телефон:</t>
  </si>
  <si>
    <t>ВАЖНО! Техническая информация:</t>
  </si>
  <si>
    <t>Ассортимент 2019</t>
  </si>
  <si>
    <t>Ассортимент стекол для витрин</t>
  </si>
  <si>
    <t>Стекло прозрачное бронза 4мм</t>
  </si>
  <si>
    <t>Стекло прозрачное серое 4мм</t>
  </si>
  <si>
    <t>Стекло прозрачное матовое бронза 4мм</t>
  </si>
  <si>
    <t>Стекло прозрачное матовое "Лабиринт" 4мм</t>
  </si>
  <si>
    <t>Стекло прозрачное матовое "Клетка" 4мм</t>
  </si>
  <si>
    <t>Стекло Extra Clear матовое 4мм</t>
  </si>
  <si>
    <t>Ф.И.О. заказчика:</t>
  </si>
  <si>
    <t>№</t>
  </si>
  <si>
    <t>Кол-во</t>
  </si>
  <si>
    <t>Декор рамки</t>
  </si>
  <si>
    <t>Площадь фасада (кв.м.)</t>
  </si>
  <si>
    <t>Высота, мм</t>
  </si>
  <si>
    <t>Ширина, мм</t>
  </si>
  <si>
    <t>e-mail:</t>
  </si>
  <si>
    <t xml:space="preserve">j.ivanova@expolinedv.ru </t>
  </si>
  <si>
    <t>8 (423) 236-22-63</t>
  </si>
  <si>
    <t>Итого:</t>
  </si>
  <si>
    <t xml:space="preserve">Производственное задание на рамочные фасады </t>
  </si>
  <si>
    <t>Присадка</t>
  </si>
  <si>
    <r>
      <t xml:space="preserve">EGGER Дуб Галифакс белый H1176 ST37 </t>
    </r>
    <r>
      <rPr>
        <b/>
        <sz val="11"/>
        <color theme="1"/>
        <rFont val="Calibri"/>
        <family val="2"/>
        <charset val="204"/>
        <scheme val="minor"/>
      </rPr>
      <t>18мм</t>
    </r>
  </si>
  <si>
    <r>
      <t xml:space="preserve">EGGER Дуб Галифакс натуральный H1180 ST37 </t>
    </r>
    <r>
      <rPr>
        <b/>
        <sz val="11"/>
        <color theme="1"/>
        <rFont val="Calibri"/>
        <family val="2"/>
        <charset val="204"/>
        <scheme val="minor"/>
      </rPr>
      <t>18мм</t>
    </r>
  </si>
  <si>
    <r>
      <t xml:space="preserve">EGGER Дуб Галифакс табак H1181 ST37 </t>
    </r>
    <r>
      <rPr>
        <b/>
        <sz val="11"/>
        <color theme="1"/>
        <rFont val="Calibri"/>
        <family val="2"/>
        <charset val="204"/>
        <scheme val="minor"/>
      </rPr>
      <t>18мм</t>
    </r>
  </si>
  <si>
    <r>
      <t xml:space="preserve">EGGER Ясень Наварра H1250 ST36 </t>
    </r>
    <r>
      <rPr>
        <b/>
        <sz val="11"/>
        <color theme="1"/>
        <rFont val="Calibri"/>
        <family val="2"/>
        <charset val="204"/>
        <scheme val="minor"/>
      </rPr>
      <t>18мм</t>
    </r>
  </si>
  <si>
    <r>
      <t xml:space="preserve">SM'ART Platino Nirvana N001 </t>
    </r>
    <r>
      <rPr>
        <b/>
        <sz val="11"/>
        <color theme="1"/>
        <rFont val="Calibri"/>
        <family val="2"/>
        <charset val="204"/>
        <scheme val="minor"/>
      </rPr>
      <t>19мм</t>
    </r>
  </si>
  <si>
    <r>
      <t xml:space="preserve">SM'ART Zinco Nirvana N004 </t>
    </r>
    <r>
      <rPr>
        <b/>
        <sz val="11"/>
        <color theme="1"/>
        <rFont val="Calibri"/>
        <family val="2"/>
        <charset val="204"/>
        <scheme val="minor"/>
      </rPr>
      <t>19мм</t>
    </r>
  </si>
  <si>
    <r>
      <t xml:space="preserve">SM'ART Zante Aniline A023 </t>
    </r>
    <r>
      <rPr>
        <b/>
        <sz val="11"/>
        <color theme="1"/>
        <rFont val="Calibri"/>
        <family val="2"/>
        <charset val="204"/>
        <scheme val="minor"/>
      </rPr>
      <t>19мм</t>
    </r>
  </si>
  <si>
    <r>
      <t xml:space="preserve">SM'ART Cricket Club C005 </t>
    </r>
    <r>
      <rPr>
        <b/>
        <sz val="11"/>
        <color theme="1"/>
        <rFont val="Calibri"/>
        <family val="2"/>
        <charset val="204"/>
        <scheme val="minor"/>
      </rPr>
      <t>19мм</t>
    </r>
  </si>
  <si>
    <t>Текстура вставки (Т1, Т2)</t>
  </si>
  <si>
    <r>
      <t>1</t>
    </r>
    <r>
      <rPr>
        <b/>
        <sz val="11"/>
        <color theme="1"/>
        <rFont val="Calibri"/>
        <family val="2"/>
        <charset val="204"/>
        <scheme val="minor"/>
      </rPr>
      <t xml:space="preserve">. Общие параметры: </t>
    </r>
    <r>
      <rPr>
        <sz val="11"/>
        <color theme="1"/>
        <rFont val="Calibri"/>
        <family val="2"/>
        <scheme val="minor"/>
      </rPr>
      <t xml:space="preserve">
Ширина рамки фасада - 75мм, 
толщина рамки EGGER - 18мм, кромка 0,8мм; 
толщина рамки Sm'art - 19мм, кромка - 1мм</t>
    </r>
  </si>
  <si>
    <t>Варианты текстур</t>
  </si>
  <si>
    <t>Т1</t>
  </si>
  <si>
    <t>Т2</t>
  </si>
  <si>
    <t>Текстура 1 (Т1)</t>
  </si>
  <si>
    <t>Текстура 2 (Т2)</t>
  </si>
  <si>
    <t>Срок производства: 15 рабочих дней</t>
  </si>
  <si>
    <t>Пример заполнения производственного задания:</t>
  </si>
  <si>
    <t>Иванов Иван Иванович</t>
  </si>
  <si>
    <t>ИП Иванов И.И.</t>
  </si>
  <si>
    <t>8-423-233-22-33</t>
  </si>
  <si>
    <r>
      <rPr>
        <b/>
        <sz val="12"/>
        <color rgb="FF002060"/>
        <rFont val="Calibri"/>
        <family val="2"/>
        <charset val="204"/>
        <scheme val="minor"/>
      </rPr>
      <t>Текстура 1 (Т1)</t>
    </r>
    <r>
      <rPr>
        <sz val="11"/>
        <color theme="1"/>
        <rFont val="Calibri"/>
        <family val="2"/>
        <scheme val="minor"/>
      </rPr>
      <t>: 
на боковых планках и вставке - вертикаль, 
на верхней и нижней планках - горизонталь</t>
    </r>
  </si>
  <si>
    <r>
      <rPr>
        <b/>
        <sz val="12"/>
        <color rgb="FF002060"/>
        <rFont val="Calibri"/>
        <family val="2"/>
        <charset val="204"/>
        <scheme val="minor"/>
      </rPr>
      <t>Текстура 2 (Т2)</t>
    </r>
    <r>
      <rPr>
        <sz val="12"/>
        <color theme="1"/>
        <rFont val="Calibri"/>
        <family val="2"/>
        <charset val="204"/>
        <scheme val="minor"/>
      </rPr>
      <t xml:space="preserve">: 
</t>
    </r>
    <r>
      <rPr>
        <sz val="11"/>
        <color theme="1"/>
        <rFont val="Calibri"/>
        <family val="2"/>
        <scheme val="minor"/>
      </rPr>
      <t>на боковых планках - вертикаль, 
на верхней, нижней планках и вставке - горизонталь</t>
    </r>
  </si>
  <si>
    <t>1. Заполните карточку с контактами. Если вы являетесь представителем компании-контрагента в нашей базе данных, укажите компанию (ООО или ИП).</t>
  </si>
  <si>
    <t>2. Определитесь с направлением текстуры на фасадах, используя подсказки и картинки</t>
  </si>
  <si>
    <t>Пример заполнения бланка на следующей странице</t>
  </si>
  <si>
    <t>Заполненный бланк заказа отправьте на один из адресов:</t>
  </si>
  <si>
    <t>EGGER Ясень Наварра H1250 ST36 18мм</t>
  </si>
  <si>
    <t>Итого глухих фасадов:</t>
  </si>
  <si>
    <t>Итого фасадов-витрин:</t>
  </si>
  <si>
    <t>Итого фальш-панелей:</t>
  </si>
  <si>
    <t>Технические уголки:</t>
  </si>
  <si>
    <t>Типы фасадов</t>
  </si>
  <si>
    <t>Глухой</t>
  </si>
  <si>
    <t>Витрина</t>
  </si>
  <si>
    <t>Фальш-панель</t>
  </si>
  <si>
    <t>Технический уголок</t>
  </si>
  <si>
    <t>EGGER Дуб Галифакс натуральный H1180 ST37 18мм</t>
  </si>
  <si>
    <r>
      <t xml:space="preserve">Тип
</t>
    </r>
    <r>
      <rPr>
        <i/>
        <sz val="11"/>
        <color theme="1"/>
        <rFont val="Calibri"/>
        <family val="2"/>
        <charset val="204"/>
        <scheme val="minor"/>
      </rPr>
      <t>(глухой/витрина/фальш-панель/тех.уголок)</t>
    </r>
  </si>
  <si>
    <r>
      <t xml:space="preserve">SM'ART Chrysler Manhattan M021 </t>
    </r>
    <r>
      <rPr>
        <b/>
        <sz val="11"/>
        <color theme="1"/>
        <rFont val="Calibri"/>
        <family val="2"/>
        <charset val="204"/>
        <scheme val="minor"/>
      </rPr>
      <t>19мм</t>
    </r>
  </si>
  <si>
    <r>
      <t xml:space="preserve">SM'ART Rockfeller Manhattan M022 </t>
    </r>
    <r>
      <rPr>
        <b/>
        <sz val="11"/>
        <color theme="1"/>
        <rFont val="Calibri"/>
        <family val="2"/>
        <charset val="204"/>
        <scheme val="minor"/>
      </rPr>
      <t>19мм</t>
    </r>
  </si>
  <si>
    <r>
      <t xml:space="preserve">SM'ART Ski Club C007 </t>
    </r>
    <r>
      <rPr>
        <b/>
        <sz val="11"/>
        <color theme="1"/>
        <rFont val="Calibri"/>
        <family val="2"/>
        <charset val="204"/>
        <scheme val="minor"/>
      </rPr>
      <t>19мм</t>
    </r>
  </si>
  <si>
    <r>
      <t xml:space="preserve">Декор стекла 
</t>
    </r>
    <r>
      <rPr>
        <b/>
        <sz val="11"/>
        <color rgb="FFC00000"/>
        <rFont val="Calibri"/>
        <family val="2"/>
        <charset val="204"/>
        <scheme val="minor"/>
      </rPr>
      <t>(только для фасада-витрины)</t>
    </r>
  </si>
  <si>
    <r>
      <t xml:space="preserve">Тип фасада
</t>
    </r>
    <r>
      <rPr>
        <i/>
        <sz val="11"/>
        <color theme="1"/>
        <rFont val="Calibri"/>
        <family val="2"/>
        <charset val="204"/>
        <scheme val="minor"/>
      </rPr>
      <t>(глухой/витрина/фальш-панель/тех.уголок)</t>
    </r>
  </si>
  <si>
    <t>4. Колонка "Тип фасада" обязательна для заполнения</t>
  </si>
  <si>
    <t>5. Если вам нужен фасад-витрина (со стеклом), выберите декор фасада и декор стекла, ячейку с текстурой оставьте пустой</t>
  </si>
  <si>
    <t>6. Если вам нужны фальш-панели или тех.уголок, выберите декор фасада и укажите размер и количество. Остальные ячейки оставьте пустыми</t>
  </si>
  <si>
    <t>7. Заполните размеры фасадов</t>
  </si>
  <si>
    <t>8. Отправьте заказ на один из указанных адресов электронной почты. Если есть комментарии, напишите их в письме. Если нужна присадка, приложите файл со схемой в письме.</t>
  </si>
  <si>
    <r>
      <t xml:space="preserve">3. Заполните бланк заказа: из раскрывающихся списков справа от нужной ячейки выберите декор фасада и направление текстуры на вставке (Т1 или Т2)
Для декоров TSS Sm'art Urban и Nirvana вариант текстуры всегда </t>
    </r>
    <r>
      <rPr>
        <b/>
        <i/>
        <sz val="12"/>
        <color theme="1"/>
        <rFont val="Calibri"/>
        <family val="2"/>
        <charset val="204"/>
        <scheme val="minor"/>
      </rPr>
      <t>T1</t>
    </r>
  </si>
  <si>
    <t xml:space="preserve">3. Варианты расположения текстуры на вставке 
(кроме TSS Sm'art Urban и Nirvana): </t>
  </si>
  <si>
    <t>С наименованием материала, размерами деталей, сторонами, указанными для кромкооблицовки, согласен  _______________________/_____________________</t>
  </si>
  <si>
    <t>Инструкцию по эксплуатации и гарантийным условиям получил ______________________/___________________</t>
  </si>
  <si>
    <t>Упаковать заказ: да/нет</t>
  </si>
  <si>
    <t>EGGER Дуб Галифакс табак H1181 ST37 18мм</t>
  </si>
  <si>
    <t>Итого глухих фасадов T1:</t>
  </si>
  <si>
    <t>Итого глухих фасадов Т2:</t>
  </si>
  <si>
    <t>a.zolotova@expolinedv.ru</t>
  </si>
  <si>
    <t xml:space="preserve">n.vlasenko@expolinedv.ru </t>
  </si>
  <si>
    <r>
      <t xml:space="preserve">Примечания к заказу 
</t>
    </r>
    <r>
      <rPr>
        <sz val="8"/>
        <color theme="1"/>
        <rFont val="Calibri"/>
        <family val="2"/>
        <charset val="204"/>
        <scheme val="minor"/>
      </rPr>
      <t>(присадка, импост)</t>
    </r>
  </si>
  <si>
    <r>
      <t xml:space="preserve">2. </t>
    </r>
    <r>
      <rPr>
        <b/>
        <sz val="11"/>
        <color theme="1"/>
        <rFont val="Calibri"/>
        <family val="2"/>
        <charset val="204"/>
        <scheme val="minor"/>
      </rPr>
      <t>Размеры фасадов</t>
    </r>
    <r>
      <rPr>
        <sz val="11"/>
        <color theme="1"/>
        <rFont val="Calibri"/>
        <family val="2"/>
        <scheme val="minor"/>
      </rPr>
      <t xml:space="preserve"> 
</t>
    </r>
    <r>
      <rPr>
        <u/>
        <sz val="12"/>
        <color theme="1"/>
        <rFont val="Calibri"/>
        <family val="2"/>
        <charset val="204"/>
        <scheme val="minor"/>
      </rPr>
      <t>Все размеры деталей указываются с учетом кромки в мм.</t>
    </r>
    <r>
      <rPr>
        <sz val="11"/>
        <color theme="1"/>
        <rFont val="Calibri"/>
        <family val="2"/>
        <scheme val="minor"/>
      </rPr>
      <t xml:space="preserve">
Размеры, мм: </t>
    </r>
    <r>
      <rPr>
        <b/>
        <sz val="12"/>
        <color theme="1"/>
        <rFont val="Calibri"/>
        <family val="2"/>
        <charset val="204"/>
        <scheme val="minor"/>
      </rPr>
      <t>177…1500 х 233…600</t>
    </r>
    <r>
      <rPr>
        <sz val="11"/>
        <color theme="1"/>
        <rFont val="Calibri"/>
        <family val="2"/>
        <scheme val="minor"/>
      </rPr>
      <t xml:space="preserve">
- Фасады меньше указанных размеров будут выполнены ввиде ящичных накладок (см. рисунок справа от таблицы)
- Ящичная накладка выполняется полностью из материала-основы для рамы (18 или 19мм)
- Фальш-панель - это прямой фасад из материала-основы (18/19мм), кромка по периметру. </t>
    </r>
    <r>
      <rPr>
        <b/>
        <sz val="11"/>
        <color theme="1"/>
        <rFont val="Calibri"/>
        <family val="2"/>
        <charset val="204"/>
        <scheme val="minor"/>
      </rPr>
      <t xml:space="preserve">Текстура по высоте.
- </t>
    </r>
    <r>
      <rPr>
        <sz val="11"/>
        <color theme="1"/>
        <rFont val="Calibri"/>
        <family val="2"/>
        <charset val="204"/>
        <scheme val="minor"/>
      </rPr>
      <t>Фасады больше указанных размеров (177…1500 х 233…600) изготавливаются с дополнительным ребром жесткости (импостом). 
   Расположение импоста (отступ от нижнего края фасада) укажите в колонке "Примечания"</t>
    </r>
  </si>
  <si>
    <t>Примеры фасадов с импостом: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</si>
</sst>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i/>
      <sz val="20"/>
      <color rgb="FF00206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4"/>
      <color rgb="FF008A3E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/>
    <xf numFmtId="0" fontId="0" fillId="0" borderId="0" xfId="0" applyAlignment="1">
      <alignment vertical="center" wrapText="1"/>
    </xf>
    <xf numFmtId="2" fontId="0" fillId="0" borderId="1" xfId="0" applyNumberFormat="1" applyBorder="1"/>
    <xf numFmtId="0" fontId="5" fillId="0" borderId="13" xfId="0" applyFont="1" applyBorder="1" applyAlignment="1"/>
    <xf numFmtId="0" fontId="5" fillId="0" borderId="14" xfId="0" applyFont="1" applyBorder="1"/>
    <xf numFmtId="0" fontId="5" fillId="0" borderId="16" xfId="0" applyFont="1" applyBorder="1" applyAlignment="1"/>
    <xf numFmtId="0" fontId="5" fillId="0" borderId="1" xfId="0" applyFont="1" applyBorder="1"/>
    <xf numFmtId="0" fontId="12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/>
    <xf numFmtId="0" fontId="0" fillId="3" borderId="1" xfId="0" applyFill="1" applyBorder="1"/>
    <xf numFmtId="0" fontId="3" fillId="0" borderId="0" xfId="0" applyFont="1" applyAlignment="1">
      <alignment horizontal="left" wrapText="1"/>
    </xf>
    <xf numFmtId="0" fontId="21" fillId="0" borderId="0" xfId="1" applyBorder="1"/>
    <xf numFmtId="0" fontId="22" fillId="0" borderId="0" xfId="0" applyFont="1"/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30" xfId="0" applyBorder="1"/>
    <xf numFmtId="0" fontId="20" fillId="0" borderId="0" xfId="0" applyFont="1" applyAlignment="1"/>
    <xf numFmtId="0" fontId="13" fillId="0" borderId="0" xfId="0" applyFont="1"/>
    <xf numFmtId="0" fontId="20" fillId="0" borderId="0" xfId="0" applyFont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14" fontId="5" fillId="2" borderId="14" xfId="0" applyNumberFormat="1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66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133350</xdr:colOff>
      <xdr:row>13</xdr:row>
      <xdr:rowOff>174566</xdr:rowOff>
    </xdr:from>
    <xdr:to>
      <xdr:col>20</xdr:col>
      <xdr:colOff>228600</xdr:colOff>
      <xdr:row>27</xdr:row>
      <xdr:rowOff>103965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33" t="9552" r="7518" b="6575"/>
        <a:stretch/>
      </xdr:blipFill>
      <xdr:spPr>
        <a:xfrm>
          <a:off x="15220950" y="5470466"/>
          <a:ext cx="4162425" cy="3110749"/>
        </a:xfrm>
        <a:prstGeom prst="rect">
          <a:avLst/>
        </a:prstGeom>
      </xdr:spPr>
    </xdr:pic>
    <xdr:clientData/>
  </xdr:twoCellAnchor>
  <xdr:twoCellAnchor>
    <xdr:from>
      <xdr:col>17</xdr:col>
      <xdr:colOff>352425</xdr:colOff>
      <xdr:row>9</xdr:row>
      <xdr:rowOff>104775</xdr:rowOff>
    </xdr:from>
    <xdr:to>
      <xdr:col>20</xdr:col>
      <xdr:colOff>342900</xdr:colOff>
      <xdr:row>11</xdr:row>
      <xdr:rowOff>1666875</xdr:rowOff>
    </xdr:to>
    <xdr:grpSp>
      <xdr:nvGrpSpPr>
        <xdr:cNvPr id="15" name="Группа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pSpPr/>
      </xdr:nvGrpSpPr>
      <xdr:grpSpPr>
        <a:xfrm>
          <a:off x="17764125" y="2428875"/>
          <a:ext cx="1733550" cy="2581275"/>
          <a:chOff x="15573375" y="1828800"/>
          <a:chExt cx="1807554" cy="3009900"/>
        </a:xfrm>
      </xdr:grpSpPr>
      <xdr:pic>
        <xdr:nvPicPr>
          <xdr:cNvPr id="9" name="Рисунок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573375" y="1828800"/>
            <a:ext cx="1807554" cy="3009900"/>
          </a:xfrm>
          <a:prstGeom prst="rect">
            <a:avLst/>
          </a:prstGeom>
        </xdr:spPr>
      </xdr:pic>
      <xdr:cxnSp macro="">
        <xdr:nvCxnSpPr>
          <xdr:cNvPr id="11" name="Прямая со стрелкой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CxnSpPr/>
        </xdr:nvCxnSpPr>
        <xdr:spPr>
          <a:xfrm>
            <a:off x="15982950" y="3276600"/>
            <a:ext cx="971550" cy="0"/>
          </a:xfrm>
          <a:prstGeom prst="straightConnector1">
            <a:avLst/>
          </a:prstGeom>
          <a:ln w="28575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314325</xdr:colOff>
      <xdr:row>9</xdr:row>
      <xdr:rowOff>209550</xdr:rowOff>
    </xdr:from>
    <xdr:to>
      <xdr:col>16</xdr:col>
      <xdr:colOff>257175</xdr:colOff>
      <xdr:row>11</xdr:row>
      <xdr:rowOff>1609725</xdr:rowOff>
    </xdr:to>
    <xdr:grpSp>
      <xdr:nvGrpSpPr>
        <xdr:cNvPr id="18" name="Группа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pSpPr/>
      </xdr:nvGrpSpPr>
      <xdr:grpSpPr>
        <a:xfrm>
          <a:off x="15401925" y="2533650"/>
          <a:ext cx="1685925" cy="2419350"/>
          <a:chOff x="13258801" y="2019299"/>
          <a:chExt cx="1962149" cy="2990852"/>
        </a:xfrm>
      </xdr:grpSpPr>
      <xdr:pic>
        <xdr:nvPicPr>
          <xdr:cNvPr id="4" name="Рисунок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258801" y="2019299"/>
            <a:ext cx="1962149" cy="2990852"/>
          </a:xfrm>
          <a:prstGeom prst="rect">
            <a:avLst/>
          </a:prstGeom>
        </xdr:spPr>
      </xdr:pic>
      <xdr:cxnSp macro="">
        <xdr:nvCxnSpPr>
          <xdr:cNvPr id="17" name="Прямая со стрелкой 16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CxnSpPr/>
        </xdr:nvCxnSpPr>
        <xdr:spPr>
          <a:xfrm>
            <a:off x="14230350" y="2600325"/>
            <a:ext cx="0" cy="1847850"/>
          </a:xfrm>
          <a:prstGeom prst="straightConnector1">
            <a:avLst/>
          </a:prstGeom>
          <a:ln w="28575"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7</xdr:col>
      <xdr:colOff>104775</xdr:colOff>
      <xdr:row>2</xdr:row>
      <xdr:rowOff>114300</xdr:rowOff>
    </xdr:from>
    <xdr:to>
      <xdr:col>8</xdr:col>
      <xdr:colOff>695706</xdr:colOff>
      <xdr:row>6</xdr:row>
      <xdr:rowOff>102489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581025"/>
          <a:ext cx="1438656" cy="1121664"/>
        </a:xfrm>
        <a:prstGeom prst="rect">
          <a:avLst/>
        </a:prstGeom>
      </xdr:spPr>
    </xdr:pic>
    <xdr:clientData/>
  </xdr:twoCellAnchor>
  <xdr:twoCellAnchor editAs="oneCell">
    <xdr:from>
      <xdr:col>13</xdr:col>
      <xdr:colOff>27744</xdr:colOff>
      <xdr:row>31</xdr:row>
      <xdr:rowOff>19049</xdr:rowOff>
    </xdr:from>
    <xdr:to>
      <xdr:col>16</xdr:col>
      <xdr:colOff>531728</xdr:colOff>
      <xdr:row>56</xdr:row>
      <xdr:rowOff>28575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B9A879F8-45C1-4107-9672-F595FCCB5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5344" y="9258299"/>
          <a:ext cx="2247059" cy="4819651"/>
        </a:xfrm>
        <a:prstGeom prst="rect">
          <a:avLst/>
        </a:prstGeom>
      </xdr:spPr>
    </xdr:pic>
    <xdr:clientData/>
  </xdr:twoCellAnchor>
  <xdr:twoCellAnchor editAs="oneCell">
    <xdr:from>
      <xdr:col>17</xdr:col>
      <xdr:colOff>253293</xdr:colOff>
      <xdr:row>31</xdr:row>
      <xdr:rowOff>9525</xdr:rowOff>
    </xdr:from>
    <xdr:to>
      <xdr:col>21</xdr:col>
      <xdr:colOff>142874</xdr:colOff>
      <xdr:row>56</xdr:row>
      <xdr:rowOff>38100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AB03390F-5242-40D8-B1F8-B57A20BD9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64993" y="9248775"/>
          <a:ext cx="2213681" cy="483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46</xdr:row>
      <xdr:rowOff>190499</xdr:rowOff>
    </xdr:from>
    <xdr:to>
      <xdr:col>7</xdr:col>
      <xdr:colOff>180975</xdr:colOff>
      <xdr:row>52</xdr:row>
      <xdr:rowOff>81458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6105524"/>
          <a:ext cx="2952750" cy="1033959"/>
        </a:xfrm>
        <a:prstGeom prst="rect">
          <a:avLst/>
        </a:prstGeom>
      </xdr:spPr>
    </xdr:pic>
    <xdr:clientData/>
  </xdr:twoCellAnchor>
  <xdr:twoCellAnchor editAs="oneCell">
    <xdr:from>
      <xdr:col>5</xdr:col>
      <xdr:colOff>9524</xdr:colOff>
      <xdr:row>40</xdr:row>
      <xdr:rowOff>19050</xdr:rowOff>
    </xdr:from>
    <xdr:to>
      <xdr:col>6</xdr:col>
      <xdr:colOff>145032</xdr:colOff>
      <xdr:row>42</xdr:row>
      <xdr:rowOff>85725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4" y="4791075"/>
          <a:ext cx="1249933" cy="447675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40</xdr:row>
      <xdr:rowOff>9525</xdr:rowOff>
    </xdr:from>
    <xdr:to>
      <xdr:col>4</xdr:col>
      <xdr:colOff>38560</xdr:colOff>
      <xdr:row>46</xdr:row>
      <xdr:rowOff>85895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4648200"/>
          <a:ext cx="3296110" cy="1219370"/>
        </a:xfrm>
        <a:prstGeom prst="rect">
          <a:avLst/>
        </a:prstGeom>
      </xdr:spPr>
    </xdr:pic>
    <xdr:clientData/>
  </xdr:twoCellAnchor>
  <xdr:twoCellAnchor>
    <xdr:from>
      <xdr:col>3</xdr:col>
      <xdr:colOff>123825</xdr:colOff>
      <xdr:row>29</xdr:row>
      <xdr:rowOff>76201</xdr:rowOff>
    </xdr:from>
    <xdr:to>
      <xdr:col>3</xdr:col>
      <xdr:colOff>647700</xdr:colOff>
      <xdr:row>30</xdr:row>
      <xdr:rowOff>85725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 flipV="1">
          <a:off x="1952625" y="1885951"/>
          <a:ext cx="523875" cy="257174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3244156</xdr:colOff>
      <xdr:row>53</xdr:row>
      <xdr:rowOff>57150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6105525"/>
          <a:ext cx="3244156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.vlasenko@expolinedv.ru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j.ivanova@expolinedv.ru" TargetMode="External"/><Relationship Id="rId1" Type="http://schemas.openxmlformats.org/officeDocument/2006/relationships/hyperlink" Target="mailto:a.zolotova@expolinedv.ru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W66"/>
  <sheetViews>
    <sheetView tabSelected="1" topLeftCell="E22" workbookViewId="0">
      <selection activeCell="X12" sqref="X12"/>
    </sheetView>
  </sheetViews>
  <sheetFormatPr defaultRowHeight="15" x14ac:dyDescent="0.25"/>
  <cols>
    <col min="1" max="1" width="4.7109375" customWidth="1"/>
    <col min="2" max="2" width="11" customWidth="1"/>
    <col min="3" max="3" width="7" customWidth="1"/>
    <col min="4" max="4" width="44.5703125" customWidth="1"/>
    <col min="5" max="5" width="30.28515625" customWidth="1"/>
    <col min="6" max="6" width="16.7109375" customWidth="1"/>
    <col min="7" max="7" width="41.7109375" customWidth="1"/>
    <col min="8" max="9" width="12.7109375" customWidth="1"/>
    <col min="10" max="10" width="10.140625" customWidth="1"/>
    <col min="11" max="11" width="11.5703125" customWidth="1"/>
    <col min="12" max="12" width="13.7109375" customWidth="1"/>
    <col min="13" max="13" width="9.42578125" customWidth="1"/>
    <col min="14" max="21" width="8.7109375" customWidth="1"/>
  </cols>
  <sheetData>
    <row r="2" spans="2:21" ht="27" thickBot="1" x14ac:dyDescent="0.45">
      <c r="D2" s="50" t="s">
        <v>23</v>
      </c>
      <c r="E2" s="50"/>
      <c r="F2" s="50"/>
      <c r="G2" s="50"/>
    </row>
    <row r="3" spans="2:21" ht="30.75" customHeight="1" thickBot="1" x14ac:dyDescent="0.3">
      <c r="H3" s="12"/>
      <c r="I3" s="5"/>
      <c r="J3" s="51" t="s">
        <v>50</v>
      </c>
      <c r="K3" s="52"/>
      <c r="L3" s="53"/>
    </row>
    <row r="4" spans="2:21" ht="20.100000000000001" customHeight="1" x14ac:dyDescent="0.25">
      <c r="B4" s="18" t="s">
        <v>0</v>
      </c>
      <c r="C4" s="19"/>
      <c r="D4" s="56"/>
      <c r="E4" s="56"/>
      <c r="F4" s="56"/>
      <c r="G4" s="57"/>
      <c r="H4" s="6"/>
      <c r="I4" s="6"/>
      <c r="J4" s="13" t="s">
        <v>19</v>
      </c>
      <c r="K4" s="36" t="s">
        <v>20</v>
      </c>
      <c r="L4" s="7"/>
    </row>
    <row r="5" spans="2:21" ht="20.100000000000001" customHeight="1" x14ac:dyDescent="0.25">
      <c r="B5" s="20" t="s">
        <v>12</v>
      </c>
      <c r="C5" s="21"/>
      <c r="D5" s="58"/>
      <c r="E5" s="58"/>
      <c r="F5" s="58"/>
      <c r="G5" s="59"/>
      <c r="H5" s="6"/>
      <c r="I5" s="6"/>
      <c r="J5" s="13"/>
      <c r="K5" s="36" t="s">
        <v>82</v>
      </c>
      <c r="L5" s="7"/>
    </row>
    <row r="6" spans="2:21" ht="20.100000000000001" customHeight="1" x14ac:dyDescent="0.25">
      <c r="B6" s="54" t="s">
        <v>1</v>
      </c>
      <c r="C6" s="55"/>
      <c r="D6" s="58"/>
      <c r="E6" s="58"/>
      <c r="F6" s="58"/>
      <c r="G6" s="59"/>
      <c r="H6" s="6"/>
      <c r="I6" s="6"/>
      <c r="J6" s="13"/>
      <c r="K6" s="36" t="s">
        <v>81</v>
      </c>
      <c r="L6" s="7"/>
      <c r="N6" s="6"/>
      <c r="O6" s="6"/>
      <c r="P6" s="6"/>
      <c r="Q6" s="6"/>
      <c r="R6" s="6"/>
      <c r="S6" s="6"/>
      <c r="T6" s="6"/>
      <c r="U6" s="6"/>
    </row>
    <row r="7" spans="2:21" ht="20.100000000000001" customHeight="1" thickBot="1" x14ac:dyDescent="0.3">
      <c r="B7" s="47" t="s">
        <v>2</v>
      </c>
      <c r="C7" s="48"/>
      <c r="D7" s="45"/>
      <c r="E7" s="45"/>
      <c r="F7" s="45"/>
      <c r="G7" s="46"/>
      <c r="H7" s="8"/>
      <c r="I7" s="8"/>
      <c r="J7" s="14" t="s">
        <v>2</v>
      </c>
      <c r="K7" s="8" t="s">
        <v>21</v>
      </c>
      <c r="L7" s="9"/>
      <c r="N7" s="6"/>
      <c r="O7" s="6"/>
      <c r="P7" s="6"/>
      <c r="Q7" s="6"/>
      <c r="R7" s="6"/>
      <c r="S7" s="6"/>
      <c r="T7" s="6"/>
      <c r="U7" s="6"/>
    </row>
    <row r="8" spans="2:21" ht="15.75" thickBot="1" x14ac:dyDescent="0.3">
      <c r="N8" s="6"/>
      <c r="O8" s="6"/>
      <c r="P8" s="6"/>
      <c r="Q8" s="6"/>
      <c r="R8" s="6"/>
      <c r="S8" s="6"/>
      <c r="T8" s="6"/>
      <c r="U8" s="6"/>
    </row>
    <row r="9" spans="2:21" ht="16.5" thickBot="1" x14ac:dyDescent="0.3">
      <c r="C9" s="27" t="s">
        <v>3</v>
      </c>
      <c r="N9" s="60" t="s">
        <v>38</v>
      </c>
      <c r="O9" s="61"/>
      <c r="P9" s="61"/>
      <c r="Q9" s="62"/>
      <c r="R9" s="60" t="s">
        <v>39</v>
      </c>
      <c r="S9" s="61"/>
      <c r="T9" s="61"/>
      <c r="U9" s="62"/>
    </row>
    <row r="10" spans="2:21" ht="60.75" customHeight="1" x14ac:dyDescent="0.25">
      <c r="C10" s="65" t="s">
        <v>34</v>
      </c>
      <c r="D10" s="65"/>
      <c r="E10" s="65"/>
      <c r="F10" s="65"/>
      <c r="G10" s="1"/>
      <c r="H10" s="67" t="s">
        <v>74</v>
      </c>
      <c r="I10" s="68"/>
      <c r="J10" s="68"/>
      <c r="K10" s="68"/>
      <c r="L10" s="69"/>
      <c r="N10" s="13"/>
      <c r="O10" s="6"/>
      <c r="P10" s="6"/>
      <c r="Q10" s="6"/>
      <c r="R10" s="13"/>
      <c r="S10" s="6"/>
      <c r="T10" s="6"/>
      <c r="U10" s="7"/>
    </row>
    <row r="11" spans="2:21" ht="19.5" customHeight="1" x14ac:dyDescent="0.25">
      <c r="C11" s="35"/>
      <c r="D11" s="35"/>
      <c r="E11" s="35"/>
      <c r="F11" s="35"/>
      <c r="G11" s="1"/>
      <c r="H11" s="38"/>
      <c r="I11" s="39"/>
      <c r="J11" s="39"/>
      <c r="K11" s="39"/>
      <c r="L11" s="40"/>
      <c r="N11" s="13"/>
      <c r="O11" s="6"/>
      <c r="P11" s="6"/>
      <c r="Q11" s="6"/>
      <c r="R11" s="13"/>
      <c r="S11" s="6"/>
      <c r="T11" s="6"/>
      <c r="U11" s="7"/>
    </row>
    <row r="12" spans="2:21" ht="141" customHeight="1" thickBot="1" x14ac:dyDescent="0.3">
      <c r="C12" s="64" t="s">
        <v>84</v>
      </c>
      <c r="D12" s="64"/>
      <c r="E12" s="64"/>
      <c r="F12" s="64"/>
      <c r="G12" s="64"/>
      <c r="H12" s="70" t="s">
        <v>45</v>
      </c>
      <c r="I12" s="71"/>
      <c r="J12" s="41"/>
      <c r="K12" s="72" t="s">
        <v>46</v>
      </c>
      <c r="L12" s="73"/>
      <c r="N12" s="14"/>
      <c r="O12" s="8"/>
      <c r="P12" s="8"/>
      <c r="Q12" s="8"/>
      <c r="R12" s="14"/>
      <c r="S12" s="8"/>
      <c r="T12" s="8"/>
      <c r="U12" s="9"/>
    </row>
    <row r="13" spans="2:21" ht="14.25" customHeight="1" x14ac:dyDescent="0.25">
      <c r="C13" s="66"/>
      <c r="D13" s="66"/>
      <c r="E13" s="66"/>
      <c r="F13" s="66"/>
      <c r="G13" s="66"/>
    </row>
    <row r="15" spans="2:21" ht="18.75" x14ac:dyDescent="0.3">
      <c r="C15" s="33" t="s">
        <v>40</v>
      </c>
      <c r="I15" s="63"/>
      <c r="J15" s="63"/>
      <c r="K15" s="63"/>
      <c r="L15" s="63"/>
      <c r="M15" s="2"/>
    </row>
    <row r="17" spans="2:20" x14ac:dyDescent="0.25">
      <c r="C17" s="37" t="s">
        <v>49</v>
      </c>
    </row>
    <row r="18" spans="2:20" s="11" customFormat="1" ht="51.75" customHeight="1" x14ac:dyDescent="0.25">
      <c r="B18" s="16"/>
      <c r="C18" s="29" t="s">
        <v>13</v>
      </c>
      <c r="D18" s="29" t="s">
        <v>15</v>
      </c>
      <c r="E18" s="29" t="s">
        <v>62</v>
      </c>
      <c r="F18" s="29" t="s">
        <v>33</v>
      </c>
      <c r="G18" s="29" t="s">
        <v>66</v>
      </c>
      <c r="H18" s="29" t="s">
        <v>17</v>
      </c>
      <c r="I18" s="29" t="s">
        <v>18</v>
      </c>
      <c r="J18" s="29" t="s">
        <v>14</v>
      </c>
      <c r="K18" s="30" t="s">
        <v>16</v>
      </c>
      <c r="L18" s="29" t="s">
        <v>83</v>
      </c>
      <c r="Q18" s="16"/>
    </row>
    <row r="19" spans="2:20" x14ac:dyDescent="0.25">
      <c r="C19" s="10">
        <v>1</v>
      </c>
      <c r="D19" s="4" t="s">
        <v>78</v>
      </c>
      <c r="E19" s="4" t="s">
        <v>57</v>
      </c>
      <c r="F19" s="4" t="s">
        <v>36</v>
      </c>
      <c r="G19" s="4"/>
      <c r="H19" s="4">
        <v>300</v>
      </c>
      <c r="I19" s="4">
        <v>650</v>
      </c>
      <c r="J19" s="4">
        <v>6</v>
      </c>
      <c r="K19" s="17">
        <f>H19*I19*0.000001*J19</f>
        <v>1.17</v>
      </c>
      <c r="L19" s="4"/>
    </row>
    <row r="20" spans="2:20" x14ac:dyDescent="0.25">
      <c r="C20" s="10">
        <v>2</v>
      </c>
      <c r="D20" s="4" t="s">
        <v>78</v>
      </c>
      <c r="E20" s="4" t="s">
        <v>58</v>
      </c>
      <c r="F20" s="4"/>
      <c r="G20" s="4" t="s">
        <v>9</v>
      </c>
      <c r="H20" s="4">
        <v>300</v>
      </c>
      <c r="I20" s="4">
        <v>600</v>
      </c>
      <c r="J20" s="4">
        <v>2</v>
      </c>
      <c r="K20" s="17">
        <f t="shared" ref="K20:K43" si="0">H20*I20*0.000001*J20</f>
        <v>0.36</v>
      </c>
      <c r="L20" s="4"/>
    </row>
    <row r="21" spans="2:20" x14ac:dyDescent="0.25">
      <c r="C21" s="10">
        <v>3</v>
      </c>
      <c r="D21" s="4" t="s">
        <v>78</v>
      </c>
      <c r="E21" s="4" t="s">
        <v>59</v>
      </c>
      <c r="F21" s="4"/>
      <c r="G21" s="4"/>
      <c r="H21" s="4">
        <v>300</v>
      </c>
      <c r="I21" s="4">
        <v>600</v>
      </c>
      <c r="J21" s="4">
        <v>1</v>
      </c>
      <c r="K21" s="17">
        <f t="shared" si="0"/>
        <v>0.18</v>
      </c>
      <c r="L21" s="4"/>
    </row>
    <row r="22" spans="2:20" x14ac:dyDescent="0.25">
      <c r="C22" s="10">
        <v>4</v>
      </c>
      <c r="D22" s="4"/>
      <c r="E22" s="4"/>
      <c r="F22" s="4"/>
      <c r="G22" s="4"/>
      <c r="H22" s="4"/>
      <c r="I22" s="4"/>
      <c r="J22" s="4"/>
      <c r="K22" s="17">
        <f t="shared" si="0"/>
        <v>0</v>
      </c>
      <c r="L22" s="4"/>
    </row>
    <row r="23" spans="2:20" x14ac:dyDescent="0.25">
      <c r="C23" s="10">
        <v>5</v>
      </c>
      <c r="D23" s="4"/>
      <c r="E23" s="4"/>
      <c r="F23" s="4"/>
      <c r="G23" s="4"/>
      <c r="H23" s="4"/>
      <c r="I23" s="4"/>
      <c r="J23" s="4"/>
      <c r="K23" s="17">
        <f t="shared" si="0"/>
        <v>0</v>
      </c>
      <c r="L23" s="4"/>
    </row>
    <row r="24" spans="2:20" x14ac:dyDescent="0.25">
      <c r="C24" s="10">
        <v>6</v>
      </c>
      <c r="D24" s="4"/>
      <c r="E24" s="4"/>
      <c r="F24" s="4"/>
      <c r="G24" s="4"/>
      <c r="H24" s="4"/>
      <c r="I24" s="4"/>
      <c r="J24" s="4"/>
      <c r="K24" s="17">
        <f t="shared" si="0"/>
        <v>0</v>
      </c>
      <c r="L24" s="4"/>
    </row>
    <row r="25" spans="2:20" x14ac:dyDescent="0.25">
      <c r="C25" s="10">
        <v>7</v>
      </c>
      <c r="D25" s="4"/>
      <c r="E25" s="4"/>
      <c r="F25" s="4"/>
      <c r="G25" s="4"/>
      <c r="H25" s="4"/>
      <c r="I25" s="4"/>
      <c r="J25" s="4"/>
      <c r="K25" s="17">
        <f t="shared" si="0"/>
        <v>0</v>
      </c>
      <c r="L25" s="4"/>
    </row>
    <row r="26" spans="2:20" x14ac:dyDescent="0.25">
      <c r="C26" s="10">
        <v>8</v>
      </c>
      <c r="D26" s="4"/>
      <c r="E26" s="4"/>
      <c r="F26" s="4"/>
      <c r="G26" s="4"/>
      <c r="H26" s="4"/>
      <c r="I26" s="4"/>
      <c r="J26" s="4"/>
      <c r="K26" s="17">
        <f t="shared" si="0"/>
        <v>0</v>
      </c>
      <c r="L26" s="4"/>
    </row>
    <row r="27" spans="2:20" x14ac:dyDescent="0.25">
      <c r="C27" s="10">
        <v>9</v>
      </c>
      <c r="D27" s="4"/>
      <c r="E27" s="4"/>
      <c r="F27" s="4"/>
      <c r="G27" s="4"/>
      <c r="H27" s="4"/>
      <c r="I27" s="4"/>
      <c r="J27" s="4"/>
      <c r="K27" s="17">
        <f t="shared" si="0"/>
        <v>0</v>
      </c>
      <c r="L27" s="4"/>
    </row>
    <row r="28" spans="2:20" x14ac:dyDescent="0.25">
      <c r="C28" s="10">
        <v>10</v>
      </c>
      <c r="D28" s="4"/>
      <c r="E28" s="4"/>
      <c r="F28" s="4"/>
      <c r="G28" s="4"/>
      <c r="H28" s="4"/>
      <c r="I28" s="4"/>
      <c r="J28" s="4"/>
      <c r="K28" s="17">
        <f t="shared" si="0"/>
        <v>0</v>
      </c>
      <c r="L28" s="4"/>
    </row>
    <row r="29" spans="2:20" x14ac:dyDescent="0.25">
      <c r="C29" s="10">
        <v>11</v>
      </c>
      <c r="D29" s="4"/>
      <c r="E29" s="4"/>
      <c r="F29" s="4"/>
      <c r="G29" s="4"/>
      <c r="H29" s="4"/>
      <c r="I29" s="4"/>
      <c r="J29" s="4"/>
      <c r="K29" s="17">
        <f t="shared" si="0"/>
        <v>0</v>
      </c>
      <c r="L29" s="4"/>
    </row>
    <row r="30" spans="2:20" x14ac:dyDescent="0.25">
      <c r="C30" s="10">
        <v>12</v>
      </c>
      <c r="D30" s="4"/>
      <c r="E30" s="4"/>
      <c r="F30" s="4"/>
      <c r="G30" s="4"/>
      <c r="H30" s="4"/>
      <c r="I30" s="4"/>
      <c r="J30" s="4"/>
      <c r="K30" s="17">
        <f t="shared" si="0"/>
        <v>0</v>
      </c>
      <c r="L30" s="4"/>
      <c r="O30" s="84" t="s">
        <v>85</v>
      </c>
      <c r="P30" s="84"/>
      <c r="Q30" s="84"/>
      <c r="R30" s="84"/>
      <c r="S30" s="84"/>
      <c r="T30" s="84"/>
    </row>
    <row r="31" spans="2:20" x14ac:dyDescent="0.25">
      <c r="C31" s="10">
        <v>13</v>
      </c>
      <c r="D31" s="4"/>
      <c r="E31" s="4"/>
      <c r="F31" s="4"/>
      <c r="G31" s="4"/>
      <c r="H31" s="4"/>
      <c r="I31" s="4"/>
      <c r="J31" s="4"/>
      <c r="K31" s="17">
        <f t="shared" si="0"/>
        <v>0</v>
      </c>
      <c r="L31" s="4"/>
    </row>
    <row r="32" spans="2:20" x14ac:dyDescent="0.25">
      <c r="C32" s="10">
        <v>14</v>
      </c>
      <c r="D32" s="4"/>
      <c r="E32" s="4"/>
      <c r="F32" s="4"/>
      <c r="G32" s="4"/>
      <c r="H32" s="4"/>
      <c r="I32" s="4"/>
      <c r="J32" s="4"/>
      <c r="K32" s="17">
        <f t="shared" si="0"/>
        <v>0</v>
      </c>
      <c r="L32" s="4"/>
    </row>
    <row r="33" spans="3:23" x14ac:dyDescent="0.25">
      <c r="C33" s="10">
        <v>15</v>
      </c>
      <c r="D33" s="4"/>
      <c r="E33" s="4"/>
      <c r="F33" s="4"/>
      <c r="G33" s="4"/>
      <c r="H33" s="4"/>
      <c r="I33" s="4"/>
      <c r="J33" s="4"/>
      <c r="K33" s="17">
        <f t="shared" si="0"/>
        <v>0</v>
      </c>
      <c r="L33" s="4"/>
    </row>
    <row r="34" spans="3:23" x14ac:dyDescent="0.25">
      <c r="C34" s="10">
        <v>16</v>
      </c>
      <c r="D34" s="4"/>
      <c r="E34" s="4"/>
      <c r="F34" s="4"/>
      <c r="G34" s="4"/>
      <c r="H34" s="4"/>
      <c r="I34" s="4"/>
      <c r="J34" s="4"/>
      <c r="K34" s="17">
        <f t="shared" si="0"/>
        <v>0</v>
      </c>
      <c r="L34" s="4"/>
    </row>
    <row r="35" spans="3:23" x14ac:dyDescent="0.25">
      <c r="C35" s="10">
        <v>17</v>
      </c>
      <c r="D35" s="4"/>
      <c r="E35" s="4"/>
      <c r="F35" s="4"/>
      <c r="G35" s="4"/>
      <c r="H35" s="4"/>
      <c r="I35" s="4"/>
      <c r="J35" s="4"/>
      <c r="K35" s="17">
        <f t="shared" si="0"/>
        <v>0</v>
      </c>
      <c r="L35" s="4"/>
    </row>
    <row r="36" spans="3:23" x14ac:dyDescent="0.25">
      <c r="C36" s="10">
        <v>18</v>
      </c>
      <c r="D36" s="4"/>
      <c r="E36" s="4"/>
      <c r="F36" s="4"/>
      <c r="G36" s="4"/>
      <c r="H36" s="4"/>
      <c r="I36" s="4"/>
      <c r="J36" s="4"/>
      <c r="K36" s="17">
        <f t="shared" si="0"/>
        <v>0</v>
      </c>
      <c r="L36" s="4"/>
    </row>
    <row r="37" spans="3:23" x14ac:dyDescent="0.25">
      <c r="C37" s="10">
        <v>19</v>
      </c>
      <c r="D37" s="4"/>
      <c r="E37" s="4"/>
      <c r="F37" s="4"/>
      <c r="G37" s="4"/>
      <c r="H37" s="4"/>
      <c r="I37" s="4"/>
      <c r="J37" s="4"/>
      <c r="K37" s="17">
        <f t="shared" si="0"/>
        <v>0</v>
      </c>
      <c r="L37" s="4"/>
      <c r="O37" s="83"/>
      <c r="P37" s="83"/>
      <c r="Q37" s="83"/>
      <c r="R37" s="83"/>
      <c r="T37" s="83"/>
      <c r="U37" s="83"/>
      <c r="V37" s="83"/>
      <c r="W37" s="83"/>
    </row>
    <row r="38" spans="3:23" x14ac:dyDescent="0.25">
      <c r="C38" s="10">
        <v>20</v>
      </c>
      <c r="D38" s="4"/>
      <c r="E38" s="4"/>
      <c r="F38" s="4"/>
      <c r="G38" s="4"/>
      <c r="H38" s="4"/>
      <c r="I38" s="4"/>
      <c r="J38" s="4"/>
      <c r="K38" s="17">
        <f t="shared" si="0"/>
        <v>0</v>
      </c>
      <c r="L38" s="4"/>
      <c r="O38" s="83"/>
      <c r="P38" s="83"/>
      <c r="Q38" s="83"/>
      <c r="R38" s="83"/>
      <c r="T38" s="83"/>
      <c r="U38" s="83"/>
      <c r="V38" s="83"/>
      <c r="W38" s="83"/>
    </row>
    <row r="39" spans="3:23" x14ac:dyDescent="0.25">
      <c r="C39" s="10">
        <v>21</v>
      </c>
      <c r="D39" s="4"/>
      <c r="E39" s="4"/>
      <c r="F39" s="4"/>
      <c r="G39" s="4"/>
      <c r="H39" s="4"/>
      <c r="I39" s="4"/>
      <c r="J39" s="4"/>
      <c r="K39" s="17">
        <f t="shared" si="0"/>
        <v>0</v>
      </c>
      <c r="L39" s="4"/>
      <c r="O39" s="83"/>
      <c r="P39" s="83"/>
      <c r="Q39" s="83"/>
      <c r="R39" s="83"/>
      <c r="T39" s="83"/>
      <c r="U39" s="83"/>
      <c r="V39" s="83"/>
      <c r="W39" s="83"/>
    </row>
    <row r="40" spans="3:23" x14ac:dyDescent="0.25">
      <c r="C40" s="10">
        <v>22</v>
      </c>
      <c r="D40" s="4"/>
      <c r="E40" s="4"/>
      <c r="F40" s="4"/>
      <c r="G40" s="4"/>
      <c r="H40" s="4"/>
      <c r="I40" s="4"/>
      <c r="J40" s="4"/>
      <c r="K40" s="17">
        <f t="shared" si="0"/>
        <v>0</v>
      </c>
      <c r="L40" s="4"/>
      <c r="O40" s="83"/>
      <c r="P40" s="83"/>
      <c r="Q40" s="83"/>
      <c r="R40" s="83"/>
      <c r="T40" s="83"/>
      <c r="U40" s="83"/>
      <c r="V40" s="83"/>
      <c r="W40" s="83"/>
    </row>
    <row r="41" spans="3:23" x14ac:dyDescent="0.25">
      <c r="C41" s="10">
        <v>23</v>
      </c>
      <c r="D41" s="4"/>
      <c r="E41" s="4"/>
      <c r="F41" s="4"/>
      <c r="G41" s="4"/>
      <c r="H41" s="4"/>
      <c r="I41" s="4"/>
      <c r="J41" s="4"/>
      <c r="K41" s="17">
        <f t="shared" si="0"/>
        <v>0</v>
      </c>
      <c r="L41" s="4"/>
      <c r="O41" s="83"/>
      <c r="P41" s="83"/>
      <c r="Q41" s="83"/>
      <c r="R41" s="83"/>
      <c r="T41" s="83"/>
      <c r="U41" s="83"/>
      <c r="V41" s="83"/>
      <c r="W41" s="83"/>
    </row>
    <row r="42" spans="3:23" x14ac:dyDescent="0.25">
      <c r="C42" s="10">
        <v>24</v>
      </c>
      <c r="D42" s="4"/>
      <c r="E42" s="4"/>
      <c r="F42" s="4"/>
      <c r="G42" s="4"/>
      <c r="H42" s="4"/>
      <c r="I42" s="4"/>
      <c r="J42" s="4"/>
      <c r="K42" s="17">
        <f t="shared" si="0"/>
        <v>0</v>
      </c>
      <c r="L42" s="4"/>
      <c r="O42" s="83"/>
      <c r="P42" s="83"/>
      <c r="Q42" s="83"/>
      <c r="R42" s="83"/>
      <c r="T42" s="83"/>
      <c r="U42" s="83"/>
      <c r="V42" s="83"/>
      <c r="W42" s="83"/>
    </row>
    <row r="43" spans="3:23" x14ac:dyDescent="0.25">
      <c r="C43" s="10">
        <v>25</v>
      </c>
      <c r="D43" s="4"/>
      <c r="E43" s="4"/>
      <c r="F43" s="4"/>
      <c r="G43" s="4"/>
      <c r="H43" s="4"/>
      <c r="I43" s="4"/>
      <c r="J43" s="4"/>
      <c r="K43" s="17">
        <f t="shared" si="0"/>
        <v>0</v>
      </c>
      <c r="L43" s="4"/>
      <c r="O43" s="83"/>
      <c r="P43" s="83"/>
      <c r="Q43" s="83"/>
      <c r="R43" s="83"/>
      <c r="T43" s="83"/>
      <c r="U43" s="83"/>
      <c r="V43" s="83"/>
      <c r="W43" s="83"/>
    </row>
    <row r="44" spans="3:23" x14ac:dyDescent="0.25">
      <c r="J44" t="s">
        <v>22</v>
      </c>
      <c r="K44" s="15">
        <f>SUM(K19:K43)</f>
        <v>1.7099999999999997</v>
      </c>
      <c r="O44" s="83"/>
      <c r="P44" s="83"/>
      <c r="Q44" s="83"/>
      <c r="R44" s="83"/>
      <c r="T44" s="83"/>
      <c r="U44" s="83"/>
      <c r="V44" s="83"/>
      <c r="W44" s="83"/>
    </row>
    <row r="45" spans="3:23" ht="15" customHeight="1" x14ac:dyDescent="0.25">
      <c r="D45" s="49" t="s">
        <v>75</v>
      </c>
      <c r="E45" s="49"/>
      <c r="F45" s="49"/>
      <c r="O45" s="83"/>
      <c r="P45" s="83"/>
      <c r="Q45" s="83"/>
      <c r="R45" s="83"/>
      <c r="T45" s="83"/>
      <c r="U45" s="83"/>
      <c r="V45" s="83"/>
      <c r="W45" s="83"/>
    </row>
    <row r="46" spans="3:23" ht="15" customHeight="1" x14ac:dyDescent="0.25">
      <c r="D46" s="49"/>
      <c r="E46" s="49"/>
      <c r="F46" s="49"/>
      <c r="H46" s="3" t="s">
        <v>79</v>
      </c>
      <c r="I46" s="3"/>
      <c r="K46" s="4">
        <f>SUMIFS(K19:K43,E19:E43,"Глухой", F19:F43:F43,"Т1")</f>
        <v>1.17</v>
      </c>
      <c r="O46" s="83"/>
      <c r="P46" s="83"/>
      <c r="Q46" s="83"/>
      <c r="R46" s="83"/>
      <c r="T46" s="83"/>
      <c r="U46" s="83"/>
      <c r="V46" s="83"/>
      <c r="W46" s="83"/>
    </row>
    <row r="47" spans="3:23" ht="15" customHeight="1" x14ac:dyDescent="0.25">
      <c r="D47" s="44"/>
      <c r="E47" s="44"/>
      <c r="F47" s="44"/>
      <c r="H47" s="3" t="s">
        <v>80</v>
      </c>
      <c r="I47" s="3"/>
      <c r="K47" s="4">
        <f>SUMIFS(K19:K43,E19:E43,"Глухой", F19:F43,"Т2")</f>
        <v>0</v>
      </c>
      <c r="O47" s="83"/>
      <c r="P47" s="83"/>
      <c r="Q47" s="83"/>
      <c r="R47" s="83"/>
      <c r="T47" s="83"/>
      <c r="U47" s="83"/>
      <c r="V47" s="83"/>
      <c r="W47" s="83"/>
    </row>
    <row r="48" spans="3:23" ht="15.75" x14ac:dyDescent="0.25">
      <c r="H48" s="3" t="s">
        <v>53</v>
      </c>
      <c r="I48" s="3"/>
      <c r="K48" s="4">
        <f>SUMIF(E19:E43,"Витрина",K19:K43)</f>
        <v>0.36</v>
      </c>
      <c r="O48" s="83"/>
      <c r="P48" s="83"/>
      <c r="Q48" s="83"/>
      <c r="R48" s="83"/>
      <c r="T48" s="83"/>
      <c r="U48" s="83"/>
      <c r="V48" s="83"/>
      <c r="W48" s="83"/>
    </row>
    <row r="49" spans="4:23" ht="15.75" x14ac:dyDescent="0.25">
      <c r="D49" s="42" t="s">
        <v>76</v>
      </c>
      <c r="E49" s="42"/>
      <c r="F49" s="42"/>
      <c r="H49" s="3" t="s">
        <v>54</v>
      </c>
      <c r="I49" s="3"/>
      <c r="K49" s="4">
        <f>SUMIF(E19:E43,"Фальш-панель",K19:K43)</f>
        <v>0.18</v>
      </c>
      <c r="O49" s="83"/>
      <c r="P49" s="83"/>
      <c r="Q49" s="83"/>
      <c r="R49" s="83"/>
      <c r="T49" s="83"/>
      <c r="U49" s="83"/>
      <c r="V49" s="83"/>
      <c r="W49" s="83"/>
    </row>
    <row r="50" spans="4:23" ht="15.75" x14ac:dyDescent="0.25">
      <c r="H50" s="3"/>
      <c r="I50" s="3"/>
      <c r="K50" s="6"/>
      <c r="O50" s="83"/>
      <c r="P50" s="83"/>
      <c r="Q50" s="83"/>
      <c r="R50" s="83"/>
      <c r="T50" s="83"/>
      <c r="U50" s="83"/>
      <c r="V50" s="83"/>
      <c r="W50" s="83"/>
    </row>
    <row r="51" spans="4:23" ht="15.75" x14ac:dyDescent="0.25">
      <c r="H51" s="3"/>
      <c r="I51" s="3"/>
      <c r="K51" s="6"/>
      <c r="O51" s="83"/>
      <c r="P51" s="83"/>
      <c r="Q51" s="83"/>
      <c r="R51" s="83"/>
      <c r="T51" s="83"/>
      <c r="U51" s="83"/>
      <c r="V51" s="83"/>
      <c r="W51" s="83"/>
    </row>
    <row r="52" spans="4:23" ht="15.75" x14ac:dyDescent="0.25">
      <c r="H52" s="43" t="s">
        <v>77</v>
      </c>
      <c r="O52" s="83"/>
      <c r="P52" s="83"/>
      <c r="Q52" s="83"/>
      <c r="R52" s="83"/>
      <c r="T52" s="83"/>
      <c r="U52" s="83"/>
      <c r="V52" s="83"/>
      <c r="W52" s="83"/>
    </row>
    <row r="53" spans="4:23" x14ac:dyDescent="0.25">
      <c r="O53" s="83"/>
      <c r="P53" s="83"/>
      <c r="Q53" s="83"/>
      <c r="R53" s="83"/>
      <c r="T53" s="83"/>
      <c r="U53" s="83"/>
      <c r="V53" s="83"/>
      <c r="W53" s="83"/>
    </row>
    <row r="54" spans="4:23" x14ac:dyDescent="0.25">
      <c r="O54" s="83"/>
      <c r="P54" s="83"/>
      <c r="Q54" s="83"/>
      <c r="R54" s="83"/>
      <c r="T54" s="83"/>
      <c r="U54" s="83"/>
      <c r="V54" s="83"/>
      <c r="W54" s="83"/>
    </row>
    <row r="55" spans="4:23" x14ac:dyDescent="0.25">
      <c r="O55" s="83"/>
      <c r="P55" s="83"/>
      <c r="Q55" s="83"/>
      <c r="R55" s="83"/>
      <c r="T55" s="83"/>
      <c r="U55" s="83"/>
      <c r="V55" s="83"/>
      <c r="W55" s="83"/>
    </row>
    <row r="56" spans="4:23" x14ac:dyDescent="0.25">
      <c r="O56" s="83"/>
      <c r="P56" s="83"/>
      <c r="Q56" s="83"/>
      <c r="R56" s="83"/>
      <c r="T56" s="83"/>
      <c r="U56" s="83"/>
      <c r="V56" s="83"/>
      <c r="W56" s="83"/>
    </row>
    <row r="57" spans="4:23" x14ac:dyDescent="0.25">
      <c r="O57" s="83"/>
      <c r="P57" s="83"/>
      <c r="Q57" s="83"/>
      <c r="R57" s="83"/>
      <c r="T57" s="83"/>
      <c r="U57" s="83"/>
      <c r="V57" s="83"/>
      <c r="W57" s="83"/>
    </row>
    <row r="58" spans="4:23" x14ac:dyDescent="0.25">
      <c r="O58" s="83"/>
      <c r="P58" s="83"/>
      <c r="Q58" s="83"/>
      <c r="R58" s="83"/>
      <c r="T58" s="83"/>
      <c r="U58" s="83"/>
      <c r="V58" s="83"/>
      <c r="W58" s="83"/>
    </row>
    <row r="59" spans="4:23" x14ac:dyDescent="0.25">
      <c r="O59" s="83"/>
      <c r="P59" s="83"/>
      <c r="Q59" s="83"/>
      <c r="R59" s="83"/>
      <c r="T59" s="83"/>
      <c r="U59" s="83"/>
      <c r="V59" s="83"/>
      <c r="W59" s="83"/>
    </row>
    <row r="60" spans="4:23" x14ac:dyDescent="0.25">
      <c r="O60" s="83"/>
      <c r="P60" s="83"/>
      <c r="Q60" s="83"/>
      <c r="R60" s="83"/>
      <c r="T60" s="83"/>
      <c r="U60" s="83"/>
      <c r="V60" s="83"/>
      <c r="W60" s="83"/>
    </row>
    <row r="61" spans="4:23" x14ac:dyDescent="0.25">
      <c r="O61" s="83"/>
      <c r="P61" s="83"/>
      <c r="Q61" s="83"/>
      <c r="R61" s="83"/>
      <c r="T61" s="83"/>
      <c r="U61" s="83"/>
      <c r="V61" s="83"/>
      <c r="W61" s="83"/>
    </row>
    <row r="62" spans="4:23" x14ac:dyDescent="0.25">
      <c r="O62" s="83"/>
      <c r="P62" s="83"/>
      <c r="Q62" s="83"/>
      <c r="R62" s="83"/>
      <c r="T62" s="83"/>
      <c r="U62" s="83"/>
      <c r="V62" s="83"/>
      <c r="W62" s="83"/>
    </row>
    <row r="63" spans="4:23" x14ac:dyDescent="0.25">
      <c r="O63" s="83"/>
      <c r="P63" s="83"/>
      <c r="Q63" s="83"/>
      <c r="R63" s="83"/>
      <c r="T63" s="83"/>
      <c r="U63" s="83"/>
      <c r="V63" s="83"/>
      <c r="W63" s="83"/>
    </row>
    <row r="64" spans="4:23" x14ac:dyDescent="0.25">
      <c r="O64" s="83"/>
      <c r="P64" s="83"/>
      <c r="Q64" s="83"/>
      <c r="R64" s="83"/>
      <c r="T64" s="83"/>
      <c r="U64" s="83"/>
      <c r="V64" s="83"/>
      <c r="W64" s="83"/>
    </row>
    <row r="65" spans="15:23" x14ac:dyDescent="0.25">
      <c r="O65" s="83"/>
      <c r="P65" s="83"/>
      <c r="Q65" s="83"/>
      <c r="R65" s="83"/>
      <c r="T65" s="83"/>
      <c r="U65" s="83"/>
      <c r="V65" s="83"/>
      <c r="W65" s="83"/>
    </row>
    <row r="66" spans="15:23" x14ac:dyDescent="0.25">
      <c r="O66" s="83"/>
      <c r="P66" s="83"/>
      <c r="Q66" s="83"/>
      <c r="R66" s="83"/>
      <c r="T66" s="83"/>
      <c r="U66" s="83"/>
      <c r="V66" s="83"/>
      <c r="W66" s="83"/>
    </row>
  </sheetData>
  <mergeCells count="21">
    <mergeCell ref="O37:R66"/>
    <mergeCell ref="T37:W66"/>
    <mergeCell ref="O30:T30"/>
    <mergeCell ref="R9:U9"/>
    <mergeCell ref="N9:Q9"/>
    <mergeCell ref="I15:L15"/>
    <mergeCell ref="C12:G12"/>
    <mergeCell ref="C10:F10"/>
    <mergeCell ref="C13:G13"/>
    <mergeCell ref="H10:L10"/>
    <mergeCell ref="H12:I12"/>
    <mergeCell ref="K12:L12"/>
    <mergeCell ref="D7:G7"/>
    <mergeCell ref="B7:C7"/>
    <mergeCell ref="D45:F46"/>
    <mergeCell ref="D2:G2"/>
    <mergeCell ref="J3:L3"/>
    <mergeCell ref="B6:C6"/>
    <mergeCell ref="D4:G4"/>
    <mergeCell ref="D5:G5"/>
    <mergeCell ref="D6:G6"/>
  </mergeCells>
  <dataValidations xWindow="510" yWindow="641" count="1">
    <dataValidation allowBlank="1" showErrorMessage="1" prompt="Для глухого фасада декор рамки = декор вставки" sqref="G18"/>
  </dataValidations>
  <hyperlinks>
    <hyperlink ref="K6" r:id="rId1"/>
    <hyperlink ref="K4" r:id="rId2"/>
    <hyperlink ref="K5" r:id="rId3"/>
  </hyperlinks>
  <pageMargins left="0.31496062992125984" right="0.31496062992125984" top="0.35433070866141736" bottom="0.35433070866141736" header="0.31496062992125984" footer="0.31496062992125984"/>
  <pageSetup paperSize="9" scale="53" fitToWidth="0" orientation="landscape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xWindow="510" yWindow="641" count="7">
        <x14:dataValidation type="list" allowBlank="1" showErrorMessage="1" prompt="_x000a_">
          <x14:formula1>
            <xm:f>'Пример заполнения бланка'!$C$17:$C$22</xm:f>
          </x14:formula1>
          <xm:sqref>G19:G43</xm:sqref>
        </x14:dataValidation>
        <x14:dataValidation type="list" allowBlank="1" showInputMessage="1" showErrorMessage="1">
          <x14:formula1>
            <xm:f>'Пример заполнения бланка'!$J$3:$J$4</xm:f>
          </x14:formula1>
          <xm:sqref>F19:F43</xm:sqref>
        </x14:dataValidation>
        <x14:dataValidation type="list" allowBlank="1" showInputMessage="1" showErrorMessage="1">
          <x14:formula1>
            <xm:f>'Пример заполнения бланка'!$F$3:$F$6</xm:f>
          </x14:formula1>
          <xm:sqref>E20:E43</xm:sqref>
        </x14:dataValidation>
        <x14:dataValidation type="list" allowBlank="1" showErrorMessage="1" prompt="_x000a_">
          <x14:formula1>
            <xm:f>'Пример заполнения бланка'!$C$3:$C$13</xm:f>
          </x14:formula1>
          <xm:sqref>I15:L15</xm:sqref>
        </x14:dataValidation>
        <x14:dataValidation type="list" allowBlank="1" showInputMessage="1" showErrorMessage="1">
          <x14:formula1>
            <xm:f>'Пример заполнения бланка'!$C$3:$C$13</xm:f>
          </x14:formula1>
          <xm:sqref>D19:D24</xm:sqref>
        </x14:dataValidation>
        <x14:dataValidation type="list" allowBlank="1" showErrorMessage="1" prompt="Для глухого фасада декор рамки=декор вставки">
          <x14:formula1>
            <xm:f>'Пример заполнения бланка'!$C$3:$C$13</xm:f>
          </x14:formula1>
          <xm:sqref>D25:D43</xm:sqref>
        </x14:dataValidation>
        <x14:dataValidation type="list" allowBlank="1" showInputMessage="1" showErrorMessage="1">
          <x14:formula1>
            <xm:f>'Пример заполнения бланка'!$F$3:$F$5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71"/>
  <sheetViews>
    <sheetView topLeftCell="A34" workbookViewId="0">
      <selection activeCell="F6" sqref="F6"/>
    </sheetView>
  </sheetViews>
  <sheetFormatPr defaultRowHeight="15" x14ac:dyDescent="0.25"/>
  <cols>
    <col min="4" max="4" width="48.7109375" customWidth="1"/>
    <col min="5" max="5" width="28.7109375" customWidth="1"/>
    <col min="6" max="6" width="16.7109375" customWidth="1"/>
    <col min="7" max="7" width="41.7109375" customWidth="1"/>
    <col min="8" max="8" width="12.7109375" customWidth="1"/>
    <col min="9" max="9" width="14" customWidth="1"/>
    <col min="10" max="11" width="12.7109375" customWidth="1"/>
    <col min="12" max="12" width="11.7109375" customWidth="1"/>
  </cols>
  <sheetData>
    <row r="2" spans="3:10" x14ac:dyDescent="0.25">
      <c r="C2" t="s">
        <v>4</v>
      </c>
      <c r="F2" t="s">
        <v>56</v>
      </c>
      <c r="J2" t="s">
        <v>35</v>
      </c>
    </row>
    <row r="3" spans="3:10" x14ac:dyDescent="0.25">
      <c r="C3" t="s">
        <v>25</v>
      </c>
      <c r="F3" t="s">
        <v>57</v>
      </c>
      <c r="J3" t="s">
        <v>36</v>
      </c>
    </row>
    <row r="4" spans="3:10" x14ac:dyDescent="0.25">
      <c r="C4" t="s">
        <v>26</v>
      </c>
      <c r="F4" t="s">
        <v>58</v>
      </c>
      <c r="J4" t="s">
        <v>37</v>
      </c>
    </row>
    <row r="5" spans="3:10" x14ac:dyDescent="0.25">
      <c r="C5" t="s">
        <v>27</v>
      </c>
      <c r="F5" t="s">
        <v>59</v>
      </c>
    </row>
    <row r="6" spans="3:10" x14ac:dyDescent="0.25">
      <c r="C6" t="s">
        <v>28</v>
      </c>
    </row>
    <row r="7" spans="3:10" x14ac:dyDescent="0.25">
      <c r="C7" t="s">
        <v>63</v>
      </c>
    </row>
    <row r="8" spans="3:10" x14ac:dyDescent="0.25">
      <c r="C8" t="s">
        <v>32</v>
      </c>
    </row>
    <row r="9" spans="3:10" x14ac:dyDescent="0.25">
      <c r="C9" t="s">
        <v>29</v>
      </c>
    </row>
    <row r="10" spans="3:10" x14ac:dyDescent="0.25">
      <c r="C10" t="s">
        <v>64</v>
      </c>
    </row>
    <row r="11" spans="3:10" x14ac:dyDescent="0.25">
      <c r="C11" t="s">
        <v>65</v>
      </c>
    </row>
    <row r="12" spans="3:10" x14ac:dyDescent="0.25">
      <c r="C12" t="s">
        <v>31</v>
      </c>
    </row>
    <row r="13" spans="3:10" x14ac:dyDescent="0.25">
      <c r="C13" t="s">
        <v>30</v>
      </c>
    </row>
    <row r="16" spans="3:10" x14ac:dyDescent="0.25">
      <c r="C16" t="s">
        <v>5</v>
      </c>
    </row>
    <row r="17" spans="2:9" x14ac:dyDescent="0.25">
      <c r="C17" t="s">
        <v>6</v>
      </c>
    </row>
    <row r="18" spans="2:9" x14ac:dyDescent="0.25">
      <c r="C18" t="s">
        <v>7</v>
      </c>
    </row>
    <row r="19" spans="2:9" x14ac:dyDescent="0.25">
      <c r="C19" t="s">
        <v>9</v>
      </c>
    </row>
    <row r="20" spans="2:9" x14ac:dyDescent="0.25">
      <c r="C20" t="s">
        <v>10</v>
      </c>
    </row>
    <row r="21" spans="2:9" x14ac:dyDescent="0.25">
      <c r="C21" t="s">
        <v>11</v>
      </c>
    </row>
    <row r="22" spans="2:9" x14ac:dyDescent="0.25">
      <c r="C22" t="s">
        <v>8</v>
      </c>
    </row>
    <row r="24" spans="2:9" ht="18.75" x14ac:dyDescent="0.3">
      <c r="C24" s="22" t="s">
        <v>41</v>
      </c>
    </row>
    <row r="25" spans="2:9" ht="15.75" thickBot="1" x14ac:dyDescent="0.3"/>
    <row r="26" spans="2:9" s="3" customFormat="1" ht="20.100000000000001" customHeight="1" x14ac:dyDescent="0.25">
      <c r="B26" s="18" t="s">
        <v>0</v>
      </c>
      <c r="C26" s="19"/>
      <c r="D26" s="76">
        <v>43831</v>
      </c>
      <c r="E26" s="77"/>
      <c r="F26" s="78"/>
    </row>
    <row r="27" spans="2:9" s="3" customFormat="1" ht="20.100000000000001" customHeight="1" x14ac:dyDescent="0.25">
      <c r="B27" s="20" t="s">
        <v>12</v>
      </c>
      <c r="C27" s="21"/>
      <c r="D27" s="79" t="s">
        <v>42</v>
      </c>
      <c r="E27" s="79"/>
      <c r="F27" s="80"/>
    </row>
    <row r="28" spans="2:9" s="3" customFormat="1" ht="20.100000000000001" customHeight="1" x14ac:dyDescent="0.25">
      <c r="B28" s="20" t="s">
        <v>1</v>
      </c>
      <c r="C28" s="21"/>
      <c r="D28" s="79" t="s">
        <v>43</v>
      </c>
      <c r="E28" s="79"/>
      <c r="F28" s="80"/>
    </row>
    <row r="29" spans="2:9" s="3" customFormat="1" ht="20.100000000000001" customHeight="1" thickBot="1" x14ac:dyDescent="0.3">
      <c r="B29" s="47" t="s">
        <v>2</v>
      </c>
      <c r="C29" s="48"/>
      <c r="D29" s="81" t="s">
        <v>44</v>
      </c>
      <c r="E29" s="81"/>
      <c r="F29" s="82"/>
    </row>
    <row r="30" spans="2:9" s="3" customFormat="1" ht="20.100000000000001" customHeight="1" x14ac:dyDescent="0.25">
      <c r="B30" s="23"/>
      <c r="C30" s="23"/>
      <c r="D30" s="24"/>
      <c r="E30" s="24"/>
      <c r="F30" s="24"/>
    </row>
    <row r="31" spans="2:9" s="26" customFormat="1" ht="24.95" customHeight="1" x14ac:dyDescent="0.25">
      <c r="B31" s="74" t="s">
        <v>47</v>
      </c>
      <c r="C31" s="74"/>
      <c r="D31" s="74"/>
      <c r="E31" s="74"/>
      <c r="F31" s="74"/>
      <c r="G31" s="74"/>
      <c r="H31" s="74"/>
      <c r="I31" s="74"/>
    </row>
    <row r="32" spans="2:9" s="26" customFormat="1" ht="24.95" customHeight="1" x14ac:dyDescent="0.25">
      <c r="B32" s="74" t="s">
        <v>48</v>
      </c>
      <c r="C32" s="74"/>
      <c r="D32" s="74"/>
      <c r="E32" s="74"/>
      <c r="F32" s="74"/>
      <c r="G32" s="74"/>
      <c r="H32" s="74"/>
      <c r="I32" s="74"/>
    </row>
    <row r="33" spans="2:12" s="26" customFormat="1" ht="39" customHeight="1" x14ac:dyDescent="0.25">
      <c r="B33" s="75" t="s">
        <v>73</v>
      </c>
      <c r="C33" s="74"/>
      <c r="D33" s="74"/>
      <c r="E33" s="74"/>
      <c r="F33" s="74"/>
      <c r="G33" s="74"/>
      <c r="H33" s="74"/>
      <c r="I33" s="74"/>
    </row>
    <row r="34" spans="2:12" s="26" customFormat="1" ht="24.95" customHeight="1" x14ac:dyDescent="0.25">
      <c r="B34" s="32" t="s">
        <v>68</v>
      </c>
      <c r="C34" s="32"/>
      <c r="D34" s="32"/>
      <c r="E34" s="32"/>
      <c r="F34" s="32"/>
      <c r="G34" s="32"/>
      <c r="H34" s="32"/>
      <c r="I34" s="32"/>
    </row>
    <row r="35" spans="2:12" s="26" customFormat="1" ht="24.95" customHeight="1" x14ac:dyDescent="0.25">
      <c r="B35" s="74" t="s">
        <v>69</v>
      </c>
      <c r="C35" s="74"/>
      <c r="D35" s="74"/>
      <c r="E35" s="74"/>
      <c r="F35" s="74"/>
      <c r="G35" s="74"/>
      <c r="H35" s="74"/>
      <c r="I35" s="74"/>
    </row>
    <row r="36" spans="2:12" s="26" customFormat="1" ht="24.95" customHeight="1" x14ac:dyDescent="0.25">
      <c r="B36" s="32" t="s">
        <v>70</v>
      </c>
      <c r="C36" s="32"/>
      <c r="D36" s="32"/>
      <c r="E36" s="32"/>
      <c r="F36" s="32"/>
      <c r="G36" s="32"/>
      <c r="H36" s="32"/>
      <c r="I36" s="32"/>
    </row>
    <row r="37" spans="2:12" s="26" customFormat="1" ht="24.95" customHeight="1" x14ac:dyDescent="0.25">
      <c r="B37" s="74" t="s">
        <v>71</v>
      </c>
      <c r="C37" s="74"/>
      <c r="D37" s="74"/>
      <c r="E37" s="74"/>
      <c r="F37" s="74"/>
      <c r="G37" s="74"/>
      <c r="H37" s="74"/>
      <c r="I37" s="74"/>
    </row>
    <row r="38" spans="2:12" s="26" customFormat="1" ht="24.95" customHeight="1" x14ac:dyDescent="0.25">
      <c r="B38" s="74" t="s">
        <v>72</v>
      </c>
      <c r="C38" s="74"/>
      <c r="D38" s="74"/>
      <c r="E38" s="74"/>
      <c r="F38" s="74"/>
      <c r="G38" s="74"/>
      <c r="H38" s="74"/>
      <c r="I38" s="74"/>
    </row>
    <row r="39" spans="2:12" x14ac:dyDescent="0.25">
      <c r="D39" s="25"/>
      <c r="E39" s="25"/>
      <c r="F39" s="25"/>
    </row>
    <row r="40" spans="2:12" ht="50.25" customHeight="1" x14ac:dyDescent="0.25">
      <c r="C40" s="29" t="s">
        <v>13</v>
      </c>
      <c r="D40" s="29" t="s">
        <v>15</v>
      </c>
      <c r="E40" s="29" t="s">
        <v>67</v>
      </c>
      <c r="F40" s="29" t="s">
        <v>33</v>
      </c>
      <c r="G40" s="29" t="s">
        <v>66</v>
      </c>
      <c r="H40" s="29" t="s">
        <v>17</v>
      </c>
      <c r="I40" s="29" t="s">
        <v>18</v>
      </c>
      <c r="J40" s="29" t="s">
        <v>14</v>
      </c>
      <c r="K40" s="30" t="s">
        <v>16</v>
      </c>
      <c r="L40" s="29" t="s">
        <v>24</v>
      </c>
    </row>
    <row r="41" spans="2:12" x14ac:dyDescent="0.25">
      <c r="C41" s="31">
        <v>1</v>
      </c>
      <c r="D41" s="4" t="s">
        <v>61</v>
      </c>
      <c r="E41" s="4" t="s">
        <v>57</v>
      </c>
      <c r="F41" s="4"/>
      <c r="G41" s="4"/>
      <c r="H41" s="4">
        <v>500</v>
      </c>
      <c r="I41" s="4">
        <v>350</v>
      </c>
      <c r="J41" s="4">
        <v>4</v>
      </c>
      <c r="K41" s="17">
        <f>H41*I41*0.000001*J41</f>
        <v>0.7</v>
      </c>
      <c r="L41" s="4"/>
    </row>
    <row r="42" spans="2:12" x14ac:dyDescent="0.25">
      <c r="C42" s="31">
        <v>2</v>
      </c>
      <c r="D42" s="4" t="s">
        <v>51</v>
      </c>
      <c r="E42" s="4" t="s">
        <v>57</v>
      </c>
      <c r="F42" s="4"/>
      <c r="G42" s="4"/>
      <c r="H42" s="4">
        <v>600</v>
      </c>
      <c r="I42" s="4">
        <v>350</v>
      </c>
      <c r="J42" s="4">
        <v>2</v>
      </c>
      <c r="K42" s="17">
        <f t="shared" ref="K42:K65" si="0">H42*I42*0.000001*J42</f>
        <v>0.42</v>
      </c>
      <c r="L42" s="4"/>
    </row>
    <row r="43" spans="2:12" x14ac:dyDescent="0.25">
      <c r="C43" s="31">
        <v>3</v>
      </c>
      <c r="D43" s="4" t="s">
        <v>51</v>
      </c>
      <c r="E43" s="4" t="s">
        <v>59</v>
      </c>
      <c r="F43" s="34"/>
      <c r="G43" s="34"/>
      <c r="H43" s="4">
        <v>800</v>
      </c>
      <c r="I43" s="4">
        <v>150</v>
      </c>
      <c r="J43" s="4">
        <v>1</v>
      </c>
      <c r="K43" s="17">
        <f t="shared" si="0"/>
        <v>0.12</v>
      </c>
      <c r="L43" s="4"/>
    </row>
    <row r="44" spans="2:12" x14ac:dyDescent="0.25">
      <c r="C44" s="31">
        <v>4</v>
      </c>
      <c r="D44" s="4" t="s">
        <v>51</v>
      </c>
      <c r="E44" s="4" t="s">
        <v>59</v>
      </c>
      <c r="F44" s="34"/>
      <c r="G44" s="34"/>
      <c r="H44" s="4">
        <v>800</v>
      </c>
      <c r="I44" s="4">
        <v>200</v>
      </c>
      <c r="J44" s="4">
        <v>1</v>
      </c>
      <c r="K44" s="17">
        <f t="shared" si="0"/>
        <v>0.16</v>
      </c>
      <c r="L44" s="4"/>
    </row>
    <row r="45" spans="2:12" x14ac:dyDescent="0.25">
      <c r="C45" s="31">
        <v>5</v>
      </c>
      <c r="D45" s="4" t="s">
        <v>51</v>
      </c>
      <c r="E45" s="4" t="s">
        <v>60</v>
      </c>
      <c r="F45" s="34"/>
      <c r="G45" s="34"/>
      <c r="H45" s="4">
        <v>700</v>
      </c>
      <c r="I45" s="4">
        <v>100</v>
      </c>
      <c r="J45" s="4">
        <v>1</v>
      </c>
      <c r="K45" s="17">
        <f t="shared" si="0"/>
        <v>6.9999999999999993E-2</v>
      </c>
      <c r="L45" s="4"/>
    </row>
    <row r="46" spans="2:12" x14ac:dyDescent="0.25">
      <c r="C46" s="31">
        <v>6</v>
      </c>
      <c r="D46" s="4" t="s">
        <v>51</v>
      </c>
      <c r="E46" s="4" t="s">
        <v>60</v>
      </c>
      <c r="F46" s="34"/>
      <c r="G46" s="34"/>
      <c r="H46" s="4"/>
      <c r="I46" s="4"/>
      <c r="J46" s="4"/>
      <c r="K46" s="17">
        <f t="shared" si="0"/>
        <v>0</v>
      </c>
      <c r="L46" s="4"/>
    </row>
    <row r="47" spans="2:12" x14ac:dyDescent="0.25">
      <c r="C47" s="31">
        <v>7</v>
      </c>
      <c r="D47" s="4"/>
      <c r="E47" s="4" t="s">
        <v>60</v>
      </c>
      <c r="F47" s="34"/>
      <c r="G47" s="34"/>
      <c r="H47" s="4"/>
      <c r="I47" s="4"/>
      <c r="J47" s="4"/>
      <c r="K47" s="17">
        <f t="shared" si="0"/>
        <v>0</v>
      </c>
      <c r="L47" s="4"/>
    </row>
    <row r="48" spans="2:12" x14ac:dyDescent="0.25">
      <c r="C48" s="31">
        <v>8</v>
      </c>
      <c r="D48" s="4"/>
      <c r="E48" s="4" t="s">
        <v>58</v>
      </c>
      <c r="F48" s="34"/>
      <c r="G48" s="4"/>
      <c r="H48" s="4">
        <v>600</v>
      </c>
      <c r="I48" s="4">
        <v>350</v>
      </c>
      <c r="J48" s="4">
        <v>2</v>
      </c>
      <c r="K48" s="17">
        <f t="shared" si="0"/>
        <v>0.42</v>
      </c>
      <c r="L48" s="4"/>
    </row>
    <row r="49" spans="3:12" x14ac:dyDescent="0.25">
      <c r="C49" s="31">
        <v>9</v>
      </c>
      <c r="D49" s="4"/>
      <c r="E49" s="4" t="s">
        <v>58</v>
      </c>
      <c r="F49" s="34"/>
      <c r="G49" s="4"/>
      <c r="H49" s="4">
        <v>500</v>
      </c>
      <c r="I49" s="4">
        <v>350</v>
      </c>
      <c r="J49" s="4">
        <v>2</v>
      </c>
      <c r="K49" s="17">
        <f t="shared" si="0"/>
        <v>0.35</v>
      </c>
      <c r="L49" s="4"/>
    </row>
    <row r="50" spans="3:12" x14ac:dyDescent="0.25">
      <c r="C50" s="31">
        <v>10</v>
      </c>
      <c r="D50" s="4"/>
      <c r="E50" s="4"/>
      <c r="F50" s="15"/>
      <c r="G50" s="4"/>
      <c r="H50" s="4"/>
      <c r="I50" s="4"/>
      <c r="J50" s="4"/>
      <c r="K50" s="17">
        <f t="shared" si="0"/>
        <v>0</v>
      </c>
      <c r="L50" s="4"/>
    </row>
    <row r="51" spans="3:12" x14ac:dyDescent="0.25">
      <c r="C51" s="31">
        <v>11</v>
      </c>
      <c r="D51" s="4"/>
      <c r="E51" s="4"/>
      <c r="F51" s="15"/>
      <c r="G51" s="4"/>
      <c r="H51" s="4"/>
      <c r="I51" s="4"/>
      <c r="J51" s="4"/>
      <c r="K51" s="17">
        <f t="shared" si="0"/>
        <v>0</v>
      </c>
      <c r="L51" s="4"/>
    </row>
    <row r="52" spans="3:12" x14ac:dyDescent="0.25">
      <c r="C52" s="31">
        <v>12</v>
      </c>
      <c r="D52" s="4"/>
      <c r="E52" s="4"/>
      <c r="F52" s="4"/>
      <c r="G52" s="4"/>
      <c r="H52" s="4"/>
      <c r="I52" s="4"/>
      <c r="J52" s="4"/>
      <c r="K52" s="17">
        <f t="shared" si="0"/>
        <v>0</v>
      </c>
      <c r="L52" s="4"/>
    </row>
    <row r="53" spans="3:12" x14ac:dyDescent="0.25">
      <c r="C53" s="31">
        <v>13</v>
      </c>
      <c r="D53" s="4"/>
      <c r="E53" s="4"/>
      <c r="F53" s="4"/>
      <c r="G53" s="4"/>
      <c r="H53" s="4"/>
      <c r="I53" s="4"/>
      <c r="J53" s="4"/>
      <c r="K53" s="17">
        <f t="shared" si="0"/>
        <v>0</v>
      </c>
      <c r="L53" s="4"/>
    </row>
    <row r="54" spans="3:12" x14ac:dyDescent="0.25">
      <c r="C54" s="31">
        <v>14</v>
      </c>
      <c r="D54" s="4"/>
      <c r="E54" s="4"/>
      <c r="F54" s="4"/>
      <c r="G54" s="4"/>
      <c r="H54" s="4"/>
      <c r="I54" s="4"/>
      <c r="J54" s="4"/>
      <c r="K54" s="17">
        <f t="shared" si="0"/>
        <v>0</v>
      </c>
      <c r="L54" s="4"/>
    </row>
    <row r="55" spans="3:12" x14ac:dyDescent="0.25">
      <c r="C55" s="31">
        <v>15</v>
      </c>
      <c r="D55" s="4"/>
      <c r="E55" s="4"/>
      <c r="F55" s="4"/>
      <c r="G55" s="4"/>
      <c r="H55" s="4"/>
      <c r="I55" s="4"/>
      <c r="J55" s="4"/>
      <c r="K55" s="17">
        <f t="shared" si="0"/>
        <v>0</v>
      </c>
      <c r="L55" s="4"/>
    </row>
    <row r="56" spans="3:12" x14ac:dyDescent="0.25">
      <c r="C56" s="31">
        <v>16</v>
      </c>
      <c r="D56" s="4"/>
      <c r="E56" s="4"/>
      <c r="F56" s="4"/>
      <c r="G56" s="4"/>
      <c r="H56" s="4"/>
      <c r="I56" s="4"/>
      <c r="J56" s="4"/>
      <c r="K56" s="17">
        <f t="shared" si="0"/>
        <v>0</v>
      </c>
      <c r="L56" s="4"/>
    </row>
    <row r="57" spans="3:12" x14ac:dyDescent="0.25">
      <c r="C57" s="31">
        <v>17</v>
      </c>
      <c r="D57" s="4"/>
      <c r="E57" s="4"/>
      <c r="F57" s="4"/>
      <c r="G57" s="4"/>
      <c r="H57" s="4"/>
      <c r="I57" s="4"/>
      <c r="J57" s="4"/>
      <c r="K57" s="17">
        <f t="shared" si="0"/>
        <v>0</v>
      </c>
      <c r="L57" s="4"/>
    </row>
    <row r="58" spans="3:12" x14ac:dyDescent="0.25">
      <c r="C58" s="31">
        <v>18</v>
      </c>
      <c r="D58" s="4"/>
      <c r="E58" s="4"/>
      <c r="F58" s="4"/>
      <c r="G58" s="4"/>
      <c r="H58" s="4"/>
      <c r="I58" s="4"/>
      <c r="J58" s="4"/>
      <c r="K58" s="17">
        <f t="shared" si="0"/>
        <v>0</v>
      </c>
      <c r="L58" s="4"/>
    </row>
    <row r="59" spans="3:12" x14ac:dyDescent="0.25">
      <c r="C59" s="31">
        <v>19</v>
      </c>
      <c r="D59" s="4"/>
      <c r="E59" s="4"/>
      <c r="F59" s="4"/>
      <c r="G59" s="4"/>
      <c r="H59" s="4"/>
      <c r="I59" s="4"/>
      <c r="J59" s="4"/>
      <c r="K59" s="17">
        <f t="shared" si="0"/>
        <v>0</v>
      </c>
      <c r="L59" s="4"/>
    </row>
    <row r="60" spans="3:12" x14ac:dyDescent="0.25">
      <c r="C60" s="31">
        <v>20</v>
      </c>
      <c r="D60" s="4"/>
      <c r="E60" s="4"/>
      <c r="F60" s="4"/>
      <c r="G60" s="4"/>
      <c r="H60" s="4"/>
      <c r="I60" s="4"/>
      <c r="J60" s="4"/>
      <c r="K60" s="17">
        <f t="shared" si="0"/>
        <v>0</v>
      </c>
      <c r="L60" s="4"/>
    </row>
    <row r="61" spans="3:12" x14ac:dyDescent="0.25">
      <c r="C61" s="31">
        <v>21</v>
      </c>
      <c r="D61" s="4"/>
      <c r="E61" s="4"/>
      <c r="F61" s="4"/>
      <c r="G61" s="4"/>
      <c r="H61" s="4"/>
      <c r="I61" s="4"/>
      <c r="J61" s="4"/>
      <c r="K61" s="17">
        <f t="shared" si="0"/>
        <v>0</v>
      </c>
      <c r="L61" s="4"/>
    </row>
    <row r="62" spans="3:12" x14ac:dyDescent="0.25">
      <c r="C62" s="31">
        <v>22</v>
      </c>
      <c r="D62" s="4"/>
      <c r="E62" s="4"/>
      <c r="F62" s="4"/>
      <c r="G62" s="4"/>
      <c r="H62" s="4"/>
      <c r="I62" s="4"/>
      <c r="J62" s="4"/>
      <c r="K62" s="17">
        <f t="shared" si="0"/>
        <v>0</v>
      </c>
      <c r="L62" s="4"/>
    </row>
    <row r="63" spans="3:12" x14ac:dyDescent="0.25">
      <c r="C63" s="31">
        <v>23</v>
      </c>
      <c r="D63" s="4"/>
      <c r="E63" s="4"/>
      <c r="F63" s="4"/>
      <c r="G63" s="4"/>
      <c r="H63" s="4"/>
      <c r="I63" s="4"/>
      <c r="J63" s="4"/>
      <c r="K63" s="17">
        <f t="shared" si="0"/>
        <v>0</v>
      </c>
      <c r="L63" s="4"/>
    </row>
    <row r="64" spans="3:12" x14ac:dyDescent="0.25">
      <c r="C64" s="31">
        <v>24</v>
      </c>
      <c r="D64" s="4"/>
      <c r="E64" s="4"/>
      <c r="F64" s="4"/>
      <c r="G64" s="4"/>
      <c r="H64" s="4"/>
      <c r="I64" s="4"/>
      <c r="J64" s="4"/>
      <c r="K64" s="17">
        <f t="shared" si="0"/>
        <v>0</v>
      </c>
      <c r="L64" s="4"/>
    </row>
    <row r="65" spans="3:12" x14ac:dyDescent="0.25">
      <c r="C65" s="31">
        <v>25</v>
      </c>
      <c r="D65" s="4"/>
      <c r="E65" s="4"/>
      <c r="F65" s="4"/>
      <c r="G65" s="4"/>
      <c r="H65" s="4"/>
      <c r="I65" s="4"/>
      <c r="J65" s="4"/>
      <c r="K65" s="17">
        <f t="shared" si="0"/>
        <v>0</v>
      </c>
      <c r="L65" s="4"/>
    </row>
    <row r="66" spans="3:12" x14ac:dyDescent="0.25">
      <c r="J66" t="s">
        <v>22</v>
      </c>
      <c r="K66" s="15">
        <f>SUM(K41:K65)</f>
        <v>2.2399999999999998</v>
      </c>
    </row>
    <row r="67" spans="3:12" x14ac:dyDescent="0.25">
      <c r="D67" s="28"/>
      <c r="E67" s="28"/>
    </row>
    <row r="68" spans="3:12" x14ac:dyDescent="0.25">
      <c r="H68" t="s">
        <v>52</v>
      </c>
      <c r="K68" s="4"/>
    </row>
    <row r="69" spans="3:12" x14ac:dyDescent="0.25">
      <c r="H69" t="s">
        <v>53</v>
      </c>
      <c r="K69" s="4"/>
    </row>
    <row r="70" spans="3:12" x14ac:dyDescent="0.25">
      <c r="H70" t="s">
        <v>54</v>
      </c>
      <c r="K70" s="4"/>
    </row>
    <row r="71" spans="3:12" x14ac:dyDescent="0.25">
      <c r="H71" t="s">
        <v>55</v>
      </c>
      <c r="K71" s="4"/>
    </row>
  </sheetData>
  <mergeCells count="11">
    <mergeCell ref="D26:F26"/>
    <mergeCell ref="D27:F27"/>
    <mergeCell ref="D28:F28"/>
    <mergeCell ref="B29:C29"/>
    <mergeCell ref="D29:F29"/>
    <mergeCell ref="B37:I37"/>
    <mergeCell ref="B38:I38"/>
    <mergeCell ref="B31:I31"/>
    <mergeCell ref="B32:I32"/>
    <mergeCell ref="B33:I33"/>
    <mergeCell ref="B35:I35"/>
  </mergeCells>
  <dataValidations count="6">
    <dataValidation type="list" allowBlank="1" showInputMessage="1" showErrorMessage="1" sqref="F41:F65">
      <formula1>$J$3:$J$4</formula1>
    </dataValidation>
    <dataValidation type="list" allowBlank="1" showErrorMessage="1" prompt="_x000a_" sqref="G41:G65">
      <formula1>$C$17:$C$22</formula1>
    </dataValidation>
    <dataValidation allowBlank="1" showErrorMessage="1" prompt="Для глухого фасада декор рамки = декор вставки" sqref="G40"/>
    <dataValidation type="list" allowBlank="1" showErrorMessage="1" prompt="Для глухого фасада декор рамки=декор вставки" sqref="D47:D65">
      <formula1>$C$3:$C$13</formula1>
    </dataValidation>
    <dataValidation type="list" allowBlank="1" showInputMessage="1" showErrorMessage="1" sqref="D41:D46">
      <formula1>$C$3:$C$13</formula1>
    </dataValidation>
    <dataValidation type="list" allowBlank="1" showInputMessage="1" showErrorMessage="1" sqref="E41:E65">
      <formula1>$F$3:$F$6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Бланк заказа</vt:lpstr>
      <vt:lpstr>Пример заполнения бланка</vt:lpstr>
      <vt:lpstr>'Бланк заказа'!Область_печати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2021-04-07T00:41:48Z</dcterms:modified>
</cp:coreProperties>
</file>